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Надежда\Отчеты\Годовые отчеты\2024\"/>
    </mc:Choice>
  </mc:AlternateContent>
  <bookViews>
    <workbookView xWindow="0" yWindow="0" windowWidth="19200" windowHeight="11250"/>
  </bookViews>
  <sheets>
    <sheet name="Урмары" sheetId="1" r:id="rId1"/>
  </sheets>
  <definedNames>
    <definedName name="_xlnm.Print_Area" localSheetId="0">Урмары!$A$1:$G$29</definedName>
  </definedNames>
  <calcPr calcId="152511"/>
</workbook>
</file>

<file path=xl/calcChain.xml><?xml version="1.0" encoding="utf-8"?>
<calcChain xmlns="http://schemas.openxmlformats.org/spreadsheetml/2006/main">
  <c r="G26" i="1" l="1"/>
  <c r="G25" i="1"/>
  <c r="G24" i="1"/>
  <c r="E23" i="1"/>
  <c r="G19" i="1"/>
  <c r="F19" i="1"/>
  <c r="F27" i="1" s="1"/>
  <c r="E16" i="1"/>
  <c r="G16" i="1" s="1"/>
  <c r="G15" i="1"/>
  <c r="E14" i="1"/>
  <c r="G22" i="1" l="1"/>
  <c r="G13" i="1"/>
  <c r="G27" i="1" s="1"/>
</calcChain>
</file>

<file path=xl/sharedStrings.xml><?xml version="1.0" encoding="utf-8"?>
<sst xmlns="http://schemas.openxmlformats.org/spreadsheetml/2006/main" count="59" uniqueCount="50">
  <si>
    <t>(наименование  государственного учреждения)</t>
  </si>
  <si>
    <t>№ п/п</t>
  </si>
  <si>
    <t>Наименование показателя эффективности и результативности деятельности учреждения</t>
  </si>
  <si>
    <t>Отчетный период</t>
  </si>
  <si>
    <t>Коэффициент оценки показателя, 
Opi</t>
  </si>
  <si>
    <t>Весовой балл показателя,
W</t>
  </si>
  <si>
    <t>Количество баллов, 
Wi</t>
  </si>
  <si>
    <t>план</t>
  </si>
  <si>
    <t>факт</t>
  </si>
  <si>
    <t xml:space="preserve">Выполнение целевых показателей эффективности работы руководителей государственных учреждений   в том числе: </t>
  </si>
  <si>
    <t>1.1</t>
  </si>
  <si>
    <t>Увеличение доходов от оказания платных услуг ежеквартально на 1% по сравнению с аналогичным периодом прошлого года (4 квартал)</t>
  </si>
  <si>
    <t>1,00 — 1,009 = 0,1
1,01  и более = 0,2</t>
  </si>
  <si>
    <t>1.2</t>
  </si>
  <si>
    <t>Достижение значение коэффициента вовлечение (Engagement rate, ER) постов в социальных сетях «Вконтакте»  и/или «Одноклассники » не менее 3,5%  (итоги 4 квартала)</t>
  </si>
  <si>
    <t xml:space="preserve">если выполнено то =1, 
если меньше то гр.5 по формуле гр.4/гр3 </t>
  </si>
  <si>
    <t>1.3</t>
  </si>
  <si>
    <t>Достижение значения ER Telegram — канал — не менее 35%  (итоги 4 квартала)</t>
  </si>
  <si>
    <t>1.4</t>
  </si>
  <si>
    <t xml:space="preserve">Сохранение среднеразового подписного тиража выпускаемых периодических печатных изданий по сравнению с аналогичным периодом с прошлого года — для учреждений, выпускающих печатные средства массовых информации.                                                                                                          Организация и/или проведение мероприятий общероссийского, регионального уровней, прямой эфир ( трансляций, линий) — для учреждений, осуществляющих деятельность в сфере телерадиовещания </t>
  </si>
  <si>
    <t>Если 100% = 1,
Если меньше, то в % соотношении</t>
  </si>
  <si>
    <t>2.</t>
  </si>
  <si>
    <t xml:space="preserve">Выполнение распорядительных актов и поручений Минцифры Чувашии в пределах компетенции учреждения </t>
  </si>
  <si>
    <t>в установленные сроки</t>
  </si>
  <si>
    <t>Обеспечение сохранности, эффективности использования имущества учреждения по целевому назначению в соответствии с видами деятельности, установленными уставом учреждения, в том числе:</t>
  </si>
  <si>
    <t>3.1</t>
  </si>
  <si>
    <t>выполнение распорядительных актови поручений Министерства экономического развития и имущественных отношений Чувашской Республики по вопросам учета,  распоряжения, использования и списания государственного имущества Чувашской Республики, закрепленного на праве оперативного управления или переданного государственному учреждению в пользование, включая земельные участки; (итог 4 квартала)</t>
  </si>
  <si>
    <t>3.2</t>
  </si>
  <si>
    <t>устранение замечаний, выявленных в результате проведения совместных проверок в части сохранности и эффективности использования государственного имущества Чувашской Республики (итог 4 квартала)</t>
  </si>
  <si>
    <t>4.</t>
  </si>
  <si>
    <t>Выполнение количественных и качественныхпоказателей, установленных в государственном задании на оказание государственных услуг (выполнение работ), в том числе:</t>
  </si>
  <si>
    <t xml:space="preserve">4.1. </t>
  </si>
  <si>
    <t>количественные показатели (итог года)</t>
  </si>
  <si>
    <t>4.2.</t>
  </si>
  <si>
    <t>качественные показатели (итог года)</t>
  </si>
  <si>
    <t xml:space="preserve">5. </t>
  </si>
  <si>
    <t>Освоение средсв республиканского бюджета Чувашской Республики, доведение учреждению в форме субсидий на иные цели (за исключением экономии средств, образовавшейся по результатам закупочных процедур, и средств, учтенных на оплату (договоров) котрактов, исполнение которых переходит на очередной финансовый год) (итоги года)</t>
  </si>
  <si>
    <t xml:space="preserve">6. </t>
  </si>
  <si>
    <t>Реализация мероприятий по подготовке, переподготовке, повышению квалификации работников</t>
  </si>
  <si>
    <t>не менее 1 работника</t>
  </si>
  <si>
    <t>Итого:</t>
  </si>
  <si>
    <t>х</t>
  </si>
  <si>
    <t>Главный редактор</t>
  </si>
  <si>
    <t>Приложение № 17</t>
  </si>
  <si>
    <t>Раздел 3. Эффективность деятельности</t>
  </si>
  <si>
    <t>АУ «Редакция Урмарской районной газеты «Хĕрлĕ ялав» («Красное знамя») Минцифры Чувашии</t>
  </si>
  <si>
    <t>Сведения о видах деятельности, в отношении которых установлен показатель эффективности, и о достижении показателей эффективности деятельности учреждения
за  2024 год</t>
  </si>
  <si>
    <t>Снижение доходов — 0 баллов; увеличение доходов от 0,1% до 0,9% - 0,1 балла; от 1% и более -0,2</t>
  </si>
  <si>
    <t xml:space="preserve">в установленные сроки </t>
  </si>
  <si>
    <t>З.Е.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</si>
</sst>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</font>
    <font>
      <sz val="12"/>
      <name val="Times New Roman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63"/>
      <name val="Times New Roman"/>
      <family val="1"/>
      <charset val="204"/>
    </font>
    <font>
      <b/>
      <sz val="11"/>
      <color indexed="6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horizontal="center" vertical="top" wrapText="1"/>
    </xf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center" vertical="top" wrapText="1"/>
    </xf>
    <xf numFmtId="4" fontId="6" fillId="0" borderId="2" xfId="0" applyNumberFormat="1" applyFont="1" applyBorder="1" applyAlignment="1">
      <alignment vertical="top" wrapText="1"/>
    </xf>
    <xf numFmtId="4" fontId="5" fillId="0" borderId="2" xfId="0" applyNumberFormat="1" applyFont="1" applyBorder="1" applyAlignment="1">
      <alignment horizontal="center" vertical="top"/>
    </xf>
    <xf numFmtId="4" fontId="5" fillId="2" borderId="2" xfId="0" applyNumberFormat="1" applyFont="1" applyFill="1" applyBorder="1" applyAlignment="1">
      <alignment horizontal="center" vertical="top" wrapText="1"/>
    </xf>
    <xf numFmtId="4" fontId="6" fillId="0" borderId="2" xfId="0" applyNumberFormat="1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top" wrapText="1"/>
    </xf>
    <xf numFmtId="3" fontId="4" fillId="0" borderId="2" xfId="0" applyNumberFormat="1" applyFont="1" applyBorder="1" applyAlignment="1">
      <alignment horizontal="center" vertical="top" wrapText="1"/>
    </xf>
    <xf numFmtId="4" fontId="7" fillId="0" borderId="2" xfId="0" applyNumberFormat="1" applyFont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5" fillId="0" borderId="0" xfId="0" applyFont="1"/>
    <xf numFmtId="0" fontId="5" fillId="0" borderId="1" xfId="0" applyFont="1" applyBorder="1"/>
    <xf numFmtId="0" fontId="5" fillId="0" borderId="0" xfId="0" applyFont="1" applyAlignment="1">
      <alignment horizontal="right"/>
    </xf>
    <xf numFmtId="0" fontId="4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2" fontId="5" fillId="0" borderId="2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29"/>
  <sheetViews>
    <sheetView tabSelected="1" view="pageBreakPreview" topLeftCell="A19" zoomScale="85" zoomScaleNormal="85" zoomScaleSheetLayoutView="85" workbookViewId="0">
      <selection activeCell="D29" sqref="D29"/>
    </sheetView>
  </sheetViews>
  <sheetFormatPr defaultColWidth="8" defaultRowHeight="15.75" customHeight="1" x14ac:dyDescent="0.25"/>
  <cols>
    <col min="1" max="1" width="4.42578125" style="1" customWidth="1"/>
    <col min="2" max="2" width="59.5703125" style="1" customWidth="1"/>
    <col min="3" max="3" width="21.5703125" style="1" customWidth="1"/>
    <col min="4" max="4" width="21" style="1" customWidth="1"/>
    <col min="5" max="5" width="20.28515625" style="1" customWidth="1"/>
    <col min="6" max="6" width="31.140625" style="1" customWidth="1"/>
    <col min="7" max="7" width="13.42578125" style="1" customWidth="1"/>
    <col min="8" max="8" width="8.85546875" style="1" customWidth="1"/>
    <col min="9" max="9" width="27.85546875" style="1" customWidth="1"/>
    <col min="10" max="257" width="8.85546875" style="1" customWidth="1"/>
  </cols>
  <sheetData>
    <row r="1" spans="1:14" ht="15.75" customHeight="1" x14ac:dyDescent="0.25">
      <c r="A1" s="6"/>
      <c r="B1" s="6"/>
      <c r="C1" s="6"/>
      <c r="D1" s="6"/>
      <c r="E1" s="6"/>
      <c r="F1" s="6"/>
      <c r="G1" s="7" t="s">
        <v>43</v>
      </c>
    </row>
    <row r="2" spans="1:14" ht="15.75" customHeight="1" x14ac:dyDescent="0.25">
      <c r="A2" s="6"/>
      <c r="B2" s="6"/>
      <c r="C2" s="6"/>
      <c r="D2" s="6"/>
      <c r="E2" s="6"/>
      <c r="F2" s="6"/>
      <c r="G2" s="8"/>
    </row>
    <row r="3" spans="1:14" ht="15.75" customHeight="1" x14ac:dyDescent="0.25">
      <c r="A3" s="6"/>
      <c r="B3" s="34" t="s">
        <v>44</v>
      </c>
      <c r="C3" s="34"/>
      <c r="D3" s="34"/>
      <c r="E3" s="34"/>
      <c r="F3" s="34"/>
      <c r="G3" s="34"/>
    </row>
    <row r="4" spans="1:14" ht="15.75" customHeight="1" x14ac:dyDescent="0.25">
      <c r="A4" s="6"/>
      <c r="B4" s="6"/>
      <c r="C4" s="6"/>
      <c r="D4" s="6"/>
      <c r="E4" s="6"/>
      <c r="F4" s="6"/>
      <c r="G4" s="6"/>
    </row>
    <row r="5" spans="1:14" ht="44.25" customHeight="1" x14ac:dyDescent="0.25">
      <c r="A5" s="35" t="s">
        <v>46</v>
      </c>
      <c r="B5" s="35"/>
      <c r="C5" s="35"/>
      <c r="D5" s="35"/>
      <c r="E5" s="35"/>
      <c r="F5" s="35"/>
      <c r="G5" s="35"/>
    </row>
    <row r="6" spans="1:14" ht="15.75" customHeight="1" x14ac:dyDescent="0.25">
      <c r="A6" s="9"/>
      <c r="B6" s="9"/>
      <c r="C6" s="9"/>
      <c r="D6" s="9"/>
      <c r="E6" s="9"/>
      <c r="F6" s="9"/>
      <c r="G6" s="9"/>
    </row>
    <row r="7" spans="1:14" ht="30.75" customHeight="1" x14ac:dyDescent="0.25">
      <c r="A7" s="36" t="s">
        <v>45</v>
      </c>
      <c r="B7" s="36"/>
      <c r="C7" s="36"/>
      <c r="D7" s="36"/>
      <c r="E7" s="36"/>
      <c r="F7" s="36"/>
      <c r="G7" s="36"/>
    </row>
    <row r="8" spans="1:14" ht="28.15" customHeight="1" x14ac:dyDescent="0.25">
      <c r="A8" s="37" t="s">
        <v>0</v>
      </c>
      <c r="B8" s="37"/>
      <c r="C8" s="37"/>
      <c r="D8" s="37"/>
      <c r="E8" s="37"/>
      <c r="F8" s="37"/>
      <c r="G8" s="37"/>
      <c r="H8" s="2"/>
      <c r="I8" s="2"/>
      <c r="J8" s="2"/>
      <c r="K8" s="2"/>
      <c r="L8" s="2"/>
      <c r="M8" s="2"/>
      <c r="N8" s="2"/>
    </row>
    <row r="10" spans="1:14" ht="25.5" customHeight="1" x14ac:dyDescent="0.25">
      <c r="A10" s="38" t="s">
        <v>1</v>
      </c>
      <c r="B10" s="38" t="s">
        <v>2</v>
      </c>
      <c r="C10" s="38" t="s">
        <v>3</v>
      </c>
      <c r="D10" s="38"/>
      <c r="E10" s="38" t="s">
        <v>4</v>
      </c>
      <c r="F10" s="38" t="s">
        <v>5</v>
      </c>
      <c r="G10" s="38" t="s">
        <v>6</v>
      </c>
    </row>
    <row r="11" spans="1:14" ht="19.5" customHeight="1" x14ac:dyDescent="0.25">
      <c r="A11" s="38"/>
      <c r="B11" s="38"/>
      <c r="C11" s="10" t="s">
        <v>7</v>
      </c>
      <c r="D11" s="10" t="s">
        <v>8</v>
      </c>
      <c r="E11" s="38"/>
      <c r="F11" s="38"/>
      <c r="G11" s="38"/>
    </row>
    <row r="12" spans="1:14" ht="24.75" customHeight="1" x14ac:dyDescent="0.25">
      <c r="A12" s="11">
        <v>1</v>
      </c>
      <c r="B12" s="11">
        <v>2</v>
      </c>
      <c r="C12" s="11">
        <v>3</v>
      </c>
      <c r="D12" s="11">
        <v>4</v>
      </c>
      <c r="E12" s="11">
        <v>5</v>
      </c>
      <c r="F12" s="11">
        <v>6</v>
      </c>
      <c r="G12" s="12">
        <v>7</v>
      </c>
    </row>
    <row r="13" spans="1:14" ht="42.75" x14ac:dyDescent="0.25">
      <c r="A13" s="10">
        <v>1</v>
      </c>
      <c r="B13" s="29" t="s">
        <v>9</v>
      </c>
      <c r="C13" s="10">
        <v>100</v>
      </c>
      <c r="D13" s="10">
        <v>100</v>
      </c>
      <c r="E13" s="10">
        <v>1</v>
      </c>
      <c r="F13" s="10">
        <v>0.5</v>
      </c>
      <c r="G13" s="13">
        <f>G14+G15+G16+G17</f>
        <v>0.48028571428571437</v>
      </c>
    </row>
    <row r="14" spans="1:14" ht="59.25" customHeight="1" x14ac:dyDescent="0.25">
      <c r="A14" s="14" t="s">
        <v>10</v>
      </c>
      <c r="B14" s="15" t="s">
        <v>11</v>
      </c>
      <c r="C14" s="16">
        <v>2509.61</v>
      </c>
      <c r="D14" s="16">
        <v>2509.65</v>
      </c>
      <c r="E14" s="16">
        <f>D14/C14</f>
        <v>1.000015938731516</v>
      </c>
      <c r="F14" s="17" t="s">
        <v>47</v>
      </c>
      <c r="G14" s="18">
        <v>0.2</v>
      </c>
      <c r="I14" s="3" t="s">
        <v>12</v>
      </c>
    </row>
    <row r="15" spans="1:14" ht="47.25" x14ac:dyDescent="0.25">
      <c r="A15" s="11" t="s">
        <v>13</v>
      </c>
      <c r="B15" s="30" t="s">
        <v>14</v>
      </c>
      <c r="C15" s="16">
        <v>3.5</v>
      </c>
      <c r="D15" s="19">
        <v>4.25</v>
      </c>
      <c r="E15" s="16">
        <v>1</v>
      </c>
      <c r="F15" s="20">
        <v>0.1</v>
      </c>
      <c r="G15" s="18">
        <f t="shared" ref="G15:G16" si="0">F15*E15</f>
        <v>0.1</v>
      </c>
      <c r="I15" s="2" t="s">
        <v>15</v>
      </c>
    </row>
    <row r="16" spans="1:14" ht="30" x14ac:dyDescent="0.25">
      <c r="A16" s="11" t="s">
        <v>16</v>
      </c>
      <c r="B16" s="30" t="s">
        <v>17</v>
      </c>
      <c r="C16" s="16">
        <v>35</v>
      </c>
      <c r="D16" s="19">
        <v>35.1</v>
      </c>
      <c r="E16" s="16">
        <f>D16/C16</f>
        <v>1.0028571428571429</v>
      </c>
      <c r="F16" s="20">
        <v>0.1</v>
      </c>
      <c r="G16" s="18">
        <f t="shared" si="0"/>
        <v>0.1002857142857143</v>
      </c>
    </row>
    <row r="17" spans="1:9" ht="134.25" customHeight="1" x14ac:dyDescent="0.25">
      <c r="A17" s="11" t="s">
        <v>18</v>
      </c>
      <c r="B17" s="30" t="s">
        <v>19</v>
      </c>
      <c r="C17" s="24">
        <v>100</v>
      </c>
      <c r="D17" s="19">
        <v>83.46</v>
      </c>
      <c r="E17" s="11">
        <v>0.83</v>
      </c>
      <c r="F17" s="20">
        <v>0.1</v>
      </c>
      <c r="G17" s="18">
        <v>0.08</v>
      </c>
      <c r="I17" s="4" t="s">
        <v>20</v>
      </c>
    </row>
    <row r="18" spans="1:9" ht="29.25" customHeight="1" x14ac:dyDescent="0.25">
      <c r="A18" s="10" t="s">
        <v>21</v>
      </c>
      <c r="B18" s="29" t="s">
        <v>22</v>
      </c>
      <c r="C18" s="21" t="s">
        <v>23</v>
      </c>
      <c r="D18" s="21" t="s">
        <v>23</v>
      </c>
      <c r="E18" s="22">
        <v>1</v>
      </c>
      <c r="F18" s="23">
        <v>0.1</v>
      </c>
      <c r="G18" s="13">
        <v>0.1</v>
      </c>
    </row>
    <row r="19" spans="1:9" ht="57.75" customHeight="1" x14ac:dyDescent="0.25">
      <c r="A19" s="10">
        <v>3</v>
      </c>
      <c r="B19" s="29" t="s">
        <v>24</v>
      </c>
      <c r="C19" s="10"/>
      <c r="D19" s="10"/>
      <c r="E19" s="10">
        <v>1</v>
      </c>
      <c r="F19" s="21">
        <f>F20+F21</f>
        <v>0.1</v>
      </c>
      <c r="G19" s="13">
        <f>G20+G21</f>
        <v>0.10300000000000001</v>
      </c>
      <c r="I19" s="5"/>
    </row>
    <row r="20" spans="1:9" ht="120.75" customHeight="1" x14ac:dyDescent="0.25">
      <c r="A20" s="11" t="s">
        <v>25</v>
      </c>
      <c r="B20" s="30" t="s">
        <v>26</v>
      </c>
      <c r="C20" s="11" t="s">
        <v>48</v>
      </c>
      <c r="D20" s="11" t="s">
        <v>23</v>
      </c>
      <c r="E20" s="11">
        <v>1</v>
      </c>
      <c r="F20" s="16">
        <v>0.05</v>
      </c>
      <c r="G20" s="18">
        <v>5.2999999999999999E-2</v>
      </c>
    </row>
    <row r="21" spans="1:9" ht="60" x14ac:dyDescent="0.25">
      <c r="A21" s="11" t="s">
        <v>27</v>
      </c>
      <c r="B21" s="30" t="s">
        <v>28</v>
      </c>
      <c r="C21" s="11" t="s">
        <v>48</v>
      </c>
      <c r="D21" s="11" t="s">
        <v>23</v>
      </c>
      <c r="E21" s="11">
        <v>1</v>
      </c>
      <c r="F21" s="16">
        <v>0.05</v>
      </c>
      <c r="G21" s="18">
        <v>0.05</v>
      </c>
    </row>
    <row r="22" spans="1:9" ht="59.25" customHeight="1" x14ac:dyDescent="0.25">
      <c r="A22" s="10" t="s">
        <v>29</v>
      </c>
      <c r="B22" s="29" t="s">
        <v>30</v>
      </c>
      <c r="C22" s="10"/>
      <c r="D22" s="10"/>
      <c r="E22" s="10">
        <v>1</v>
      </c>
      <c r="F22" s="21">
        <v>0.1</v>
      </c>
      <c r="G22" s="13">
        <f>G23+G24</f>
        <v>0.09</v>
      </c>
    </row>
    <row r="23" spans="1:9" ht="18.75" customHeight="1" x14ac:dyDescent="0.25">
      <c r="A23" s="11" t="s">
        <v>31</v>
      </c>
      <c r="B23" s="30" t="s">
        <v>32</v>
      </c>
      <c r="C23" s="24">
        <v>100</v>
      </c>
      <c r="D23" s="24">
        <v>80.400000000000006</v>
      </c>
      <c r="E23" s="31">
        <f>D23/100</f>
        <v>0.80400000000000005</v>
      </c>
      <c r="F23" s="16">
        <v>0.05</v>
      </c>
      <c r="G23" s="18">
        <v>0.04</v>
      </c>
      <c r="I23" s="4" t="s">
        <v>20</v>
      </c>
    </row>
    <row r="24" spans="1:9" ht="18" customHeight="1" x14ac:dyDescent="0.25">
      <c r="A24" s="11" t="s">
        <v>33</v>
      </c>
      <c r="B24" s="30" t="s">
        <v>34</v>
      </c>
      <c r="C24" s="24">
        <v>100</v>
      </c>
      <c r="D24" s="24">
        <v>100</v>
      </c>
      <c r="E24" s="11">
        <v>1</v>
      </c>
      <c r="F24" s="16">
        <v>0.05</v>
      </c>
      <c r="G24" s="18">
        <f t="shared" ref="G24:G26" si="1">F24*E24</f>
        <v>0.05</v>
      </c>
      <c r="I24" s="4" t="s">
        <v>20</v>
      </c>
    </row>
    <row r="25" spans="1:9" ht="98.25" customHeight="1" x14ac:dyDescent="0.25">
      <c r="A25" s="10" t="s">
        <v>35</v>
      </c>
      <c r="B25" s="29" t="s">
        <v>36</v>
      </c>
      <c r="C25" s="25">
        <v>100</v>
      </c>
      <c r="D25" s="25">
        <v>100</v>
      </c>
      <c r="E25" s="10">
        <v>1</v>
      </c>
      <c r="F25" s="21">
        <v>0.1</v>
      </c>
      <c r="G25" s="13">
        <f t="shared" si="1"/>
        <v>0.1</v>
      </c>
      <c r="I25" s="4" t="s">
        <v>20</v>
      </c>
    </row>
    <row r="26" spans="1:9" ht="31.5" customHeight="1" x14ac:dyDescent="0.25">
      <c r="A26" s="10" t="s">
        <v>37</v>
      </c>
      <c r="B26" s="29" t="s">
        <v>38</v>
      </c>
      <c r="C26" s="10" t="s">
        <v>39</v>
      </c>
      <c r="D26" s="25">
        <v>1</v>
      </c>
      <c r="E26" s="10">
        <v>1</v>
      </c>
      <c r="F26" s="21">
        <v>0.1</v>
      </c>
      <c r="G26" s="13">
        <f t="shared" si="1"/>
        <v>0.1</v>
      </c>
    </row>
    <row r="27" spans="1:9" x14ac:dyDescent="0.25">
      <c r="A27" s="32" t="s">
        <v>40</v>
      </c>
      <c r="B27" s="33"/>
      <c r="C27" s="10" t="s">
        <v>41</v>
      </c>
      <c r="D27" s="10" t="s">
        <v>41</v>
      </c>
      <c r="E27" s="10" t="s">
        <v>41</v>
      </c>
      <c r="F27" s="21">
        <f>F13+F18+F19+F22+F25+F26</f>
        <v>0.99999999999999989</v>
      </c>
      <c r="G27" s="21">
        <f>G13+G18+G19+G22+G25+G26</f>
        <v>0.97328571428571431</v>
      </c>
    </row>
    <row r="28" spans="1:9" ht="15.75" customHeight="1" x14ac:dyDescent="0.25">
      <c r="A28" s="26"/>
      <c r="B28" s="26"/>
      <c r="C28" s="26"/>
      <c r="D28" s="26"/>
      <c r="E28" s="26"/>
      <c r="F28" s="26"/>
      <c r="G28" s="26"/>
    </row>
    <row r="29" spans="1:9" x14ac:dyDescent="0.25">
      <c r="A29" s="26" t="s">
        <v>42</v>
      </c>
      <c r="B29" s="26"/>
      <c r="C29" s="27"/>
      <c r="D29" s="28" t="s">
        <v>49</v>
      </c>
      <c r="E29" s="26"/>
      <c r="F29" s="26"/>
      <c r="G29" s="26"/>
    </row>
  </sheetData>
  <mergeCells count="11">
    <mergeCell ref="A27:B27"/>
    <mergeCell ref="B3:G3"/>
    <mergeCell ref="A5:G5"/>
    <mergeCell ref="A7:G7"/>
    <mergeCell ref="A8:G8"/>
    <mergeCell ref="A10:A11"/>
    <mergeCell ref="B10:B11"/>
    <mergeCell ref="C10:D10"/>
    <mergeCell ref="E10:E11"/>
    <mergeCell ref="F10:F11"/>
    <mergeCell ref="G10:G11"/>
  </mergeCells>
  <pageMargins left="0.70866141732283472" right="0.35433070866141736" top="0.61" bottom="0.74803149606299213" header="0.51181102362204722" footer="0.51181102362204722"/>
  <pageSetup paperSize="9" scale="5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Урмары</vt:lpstr>
      <vt:lpstr>Урмары!Область_печати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Мининформ ЧР Оксана Ивановна Михайлова</dc:creator>
  <cp:lastModifiedBy>User</cp:lastModifiedBy>
  <cp:revision>67</cp:revision>
  <cp:lastPrinted>2025-03-24T05:48:34Z</cp:lastPrinted>
  <dcterms:created xsi:type="dcterms:W3CDTF">2020-03-02T08:03:00Z</dcterms:created>
  <dcterms:modified xsi:type="dcterms:W3CDTF">2025-03-25T12:42:52Z</dcterms:modified>
</cp:coreProperties>
</file>